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INF CONTABLE\"/>
    </mc:Choice>
  </mc:AlternateContent>
  <bookViews>
    <workbookView xWindow="0" yWindow="0" windowWidth="25125" windowHeight="12435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64" i="3" s="1"/>
  <c r="B61" i="3"/>
  <c r="B64" i="3" s="1"/>
  <c r="C55" i="3"/>
  <c r="B55" i="3"/>
  <c r="C48" i="3"/>
  <c r="B48" i="3"/>
  <c r="C43" i="3"/>
  <c r="B43" i="3"/>
  <c r="C32" i="3"/>
  <c r="B32" i="3"/>
  <c r="C27" i="3"/>
  <c r="B27" i="3"/>
  <c r="C17" i="3"/>
  <c r="B17" i="3"/>
  <c r="C13" i="3"/>
  <c r="C24" i="3" s="1"/>
  <c r="C66" i="3" s="1"/>
  <c r="B13" i="3"/>
  <c r="B24" i="3" s="1"/>
  <c r="B66" i="3" s="1"/>
  <c r="C4" i="3"/>
  <c r="B4" i="3"/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<sst xmlns="http://schemas.openxmlformats.org/spreadsheetml/2006/main" count="56" uniqueCount="56">
  <si>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</si>
  <si>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</si>
  <si>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</si>
  <si>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</si>
  <si>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</si>
  <si>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</si>
  <si>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</si>
  <si>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</si>
  <si>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</si>
  <si>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</si>
  <si>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</si>
  <si>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</si>
  <si>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</si>
  <si>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</si>
  <si>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</si>
  <si>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</si>
  <si>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</si>
  <si>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</si>
  <si>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</si>
  <si>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</si>
  <si>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</si>
  <si>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</si>
  <si>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</si>
  <si>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</si>
  <si>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</si>
  <si>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</si>
  <si>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</si>
  <si>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</si>
  <si>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</si>
  <si>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</si>
  <si>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</si>
  <si>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</si>
  <si>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</si>
  <si>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</si>
  <si>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</si>
  <si>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</si>
  <si>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</si>
  <si>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</si>
  <si>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</si>
  <si>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</si>
  <si>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</si>
  <si>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</si>
  <si>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</si>
  <si>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</si>
  <si>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</si>
  <si>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</si>
  <si>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</si>
  <si>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</si>
  <si>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</si>
  <si>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</si>
  <si>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</si>
  <si>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</si>
  <si>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</si>
  <si>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</si>
  <si>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</si>
  <si>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INSTITUTO TECNOLOGICO SUPERIOR DE SALVATIERRA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</si>
</sst>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A61" sqref="A6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5" t="s">
        <v>0</v>
      </c>
      <c r="B2" s="5">
        <v>2025</v>
      </c>
      <c r="C2" s="5">
        <f>B2-1</f>
        <v>2024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f>SUM(B5:B11)</f>
        <v>1635495.54</v>
      </c>
      <c r="C4" s="9">
        <f>SUM(C5:C11)</f>
        <v>4186847.9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1">
        <v>1635495.54</v>
      </c>
      <c r="C11" s="11">
        <v>4186847.9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f>SUM(B14:B15)</f>
        <v>15201535.390000001</v>
      </c>
      <c r="C13" s="9">
        <f>SUM(C14:C15)</f>
        <v>46887433.480000004</v>
      </c>
    </row>
    <row r="14" spans="1:3" ht="22.5" x14ac:dyDescent="0.2">
      <c r="A14" s="10" t="s">
        <v>11</v>
      </c>
      <c r="B14" s="11">
        <v>5667731.8600000003</v>
      </c>
      <c r="C14" s="11">
        <v>23169090.100000001</v>
      </c>
    </row>
    <row r="15" spans="1:3" ht="11.25" customHeight="1" x14ac:dyDescent="0.2">
      <c r="A15" s="10" t="s">
        <v>12</v>
      </c>
      <c r="B15" s="11">
        <v>9533803.5299999993</v>
      </c>
      <c r="C15" s="11">
        <v>23718343.379999999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f>SUM(B18:B22)</f>
        <v>36809.980000000003</v>
      </c>
      <c r="C17" s="9">
        <f>SUM(C18:C22)</f>
        <v>103890.93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36809.980000000003</v>
      </c>
      <c r="C22" s="11">
        <v>103890.93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f>SUM(B4+B13+B17)</f>
        <v>16873840.91</v>
      </c>
      <c r="C24" s="13">
        <f>SUM(C4+C13+C17)</f>
        <v>51178172.310000002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f>SUM(B28:B30)</f>
        <v>9118044.6100000013</v>
      </c>
      <c r="C27" s="9">
        <f>SUM(C28:C30)</f>
        <v>41635295.329999998</v>
      </c>
    </row>
    <row r="28" spans="1:3" ht="11.25" customHeight="1" x14ac:dyDescent="0.2">
      <c r="A28" s="10" t="s">
        <v>22</v>
      </c>
      <c r="B28" s="11">
        <v>7949903.9400000004</v>
      </c>
      <c r="C28" s="11">
        <v>35127971.18</v>
      </c>
    </row>
    <row r="29" spans="1:3" ht="11.25" customHeight="1" x14ac:dyDescent="0.2">
      <c r="A29" s="10" t="s">
        <v>23</v>
      </c>
      <c r="B29" s="11">
        <v>87002.78</v>
      </c>
      <c r="C29" s="11">
        <v>863261.53</v>
      </c>
    </row>
    <row r="30" spans="1:3" ht="11.25" customHeight="1" x14ac:dyDescent="0.2">
      <c r="A30" s="10" t="s">
        <v>24</v>
      </c>
      <c r="B30" s="11">
        <v>1081137.8899999999</v>
      </c>
      <c r="C30" s="11">
        <v>5644062.6200000001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f>SUM(B33:B41)</f>
        <v>75000</v>
      </c>
      <c r="C32" s="9">
        <f>SUM(C33:C41)</f>
        <v>294071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75000</v>
      </c>
      <c r="C36" s="11">
        <v>294071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f>SUM(B44:B46)</f>
        <v>0</v>
      </c>
      <c r="C43" s="9">
        <f>SUM(C44:C46)</f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f>SUM(B49:B53)</f>
        <v>0</v>
      </c>
      <c r="C48" s="9">
        <f>SUM(C49:C53)</f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f>SUM(B56:B59)</f>
        <v>0.38</v>
      </c>
      <c r="C55" s="9">
        <f>SUM(C56:C59)</f>
        <v>1473598.84</v>
      </c>
    </row>
    <row r="56" spans="1:3" ht="11.25" customHeight="1" x14ac:dyDescent="0.2">
      <c r="A56" s="10" t="s">
        <v>46</v>
      </c>
      <c r="B56" s="11">
        <v>0</v>
      </c>
      <c r="C56" s="11">
        <v>1473589.1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0.38</v>
      </c>
      <c r="C59" s="11">
        <v>9.74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f>SUM(B62)</f>
        <v>0</v>
      </c>
      <c r="C61" s="9">
        <f>SUM(C62)</f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f>B61+B55+B48+B43+B32+B27</f>
        <v>9193044.9900000021</v>
      </c>
      <c r="C64" s="13">
        <f>C61+C55+C48+C43+C32+C27</f>
        <v>43402965.170000002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f>B24-B64</f>
        <v>7680795.9199999981</v>
      </c>
      <c r="C66" s="9">
        <f>C24-C64</f>
        <v>7775207.1400000006</v>
      </c>
    </row>
    <row r="67" spans="1:3" s="2" customFormat="1" x14ac:dyDescent="0.2">
      <c r="A67" s="12"/>
      <c r="B67" s="7"/>
      <c r="C67" s="7"/>
    </row>
    <row r="68" spans="1:3" s="3" customFormat="1" ht="6" customHeigh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0c865bf4-0f22-4e4d-b041-7b0c1657e5a8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Hewlett-Packard Company</cp:lastModifiedBy>
  <cp:revision/>
  <dcterms:created xsi:type="dcterms:W3CDTF">2012-12-11T20:29:16Z</dcterms:created>
  <dcterms:modified xsi:type="dcterms:W3CDTF">2025-04-28T21:30:01Z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